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515"/>
  <workbookPr showInkAnnotation="0" autoCompressPictures="0"/>
  <bookViews>
    <workbookView xWindow="0" yWindow="0" windowWidth="25600" windowHeight="154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1" i="1" l="1"/>
  <c r="F48" i="1"/>
  <c r="F49" i="1"/>
  <c r="E50" i="1"/>
  <c r="F50" i="1"/>
  <c r="E51" i="1"/>
  <c r="F51" i="1"/>
  <c r="E52" i="1"/>
  <c r="B52" i="1"/>
  <c r="F52" i="1"/>
  <c r="E53" i="1"/>
  <c r="B53" i="1"/>
  <c r="F53" i="1"/>
  <c r="C50" i="1"/>
  <c r="C51" i="1"/>
  <c r="C52" i="1"/>
  <c r="D50" i="1"/>
  <c r="D51" i="1"/>
  <c r="D52" i="1"/>
  <c r="C53" i="1"/>
  <c r="D53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2" i="1"/>
  <c r="G50" i="1"/>
  <c r="G51" i="1"/>
  <c r="G52" i="1"/>
  <c r="G53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</calcChain>
</file>

<file path=xl/sharedStrings.xml><?xml version="1.0" encoding="utf-8"?>
<sst xmlns="http://schemas.openxmlformats.org/spreadsheetml/2006/main" count="7" uniqueCount="7">
  <si>
    <t>Year</t>
  </si>
  <si>
    <t>Hiros per second</t>
  </si>
  <si>
    <r>
      <t>0-2000m OHC (10</t>
    </r>
    <r>
      <rPr>
        <vertAlign val="superscript"/>
        <sz val="12"/>
        <color rgb="FF000000"/>
        <rFont val="Calibri"/>
        <scheme val="minor"/>
      </rPr>
      <t>22</t>
    </r>
    <r>
      <rPr>
        <sz val="12"/>
        <color rgb="FF000000"/>
        <rFont val="Calibri"/>
        <scheme val="minor"/>
      </rPr>
      <t xml:space="preserve"> J)</t>
    </r>
  </si>
  <si>
    <r>
      <t>0-700m OHC  (10</t>
    </r>
    <r>
      <rPr>
        <vertAlign val="superscript"/>
        <sz val="12"/>
        <color rgb="FF000000"/>
        <rFont val="Calibri"/>
        <scheme val="minor"/>
      </rPr>
      <t>22</t>
    </r>
    <r>
      <rPr>
        <sz val="12"/>
        <color rgb="FF000000"/>
        <rFont val="Calibri"/>
        <scheme val="minor"/>
      </rPr>
      <t xml:space="preserve"> J)</t>
    </r>
  </si>
  <si>
    <r>
      <t>700-2000m OHC (10</t>
    </r>
    <r>
      <rPr>
        <vertAlign val="superscript"/>
        <sz val="12"/>
        <color rgb="FF000000"/>
        <rFont val="Calibri"/>
        <scheme val="minor"/>
      </rPr>
      <t>22</t>
    </r>
    <r>
      <rPr>
        <sz val="12"/>
        <color rgb="FF000000"/>
        <rFont val="Calibri"/>
        <scheme val="minor"/>
      </rPr>
      <t xml:space="preserve"> J)</t>
    </r>
  </si>
  <si>
    <r>
      <t>Land+Atmo+Ice (10</t>
    </r>
    <r>
      <rPr>
        <vertAlign val="superscript"/>
        <sz val="12"/>
        <color rgb="FF000000"/>
        <rFont val="Calibri"/>
        <scheme val="minor"/>
      </rPr>
      <t>22</t>
    </r>
    <r>
      <rPr>
        <sz val="12"/>
        <color rgb="FF000000"/>
        <rFont val="Calibri"/>
        <scheme val="minor"/>
      </rPr>
      <t xml:space="preserve"> J)</t>
    </r>
  </si>
  <si>
    <r>
      <t>Global Heat Accum (10</t>
    </r>
    <r>
      <rPr>
        <vertAlign val="superscript"/>
        <sz val="12"/>
        <color rgb="FF000000"/>
        <rFont val="Calibri"/>
        <scheme val="minor"/>
      </rPr>
      <t>22</t>
    </r>
    <r>
      <rPr>
        <sz val="12"/>
        <color rgb="FF000000"/>
        <rFont val="Calibri"/>
        <scheme val="minor"/>
      </rPr>
      <t xml:space="preserve"> J)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</si>
</sst>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scheme val="minor"/>
    </font>
    <font>
      <vertAlign val="superscript"/>
      <sz val="12"/>
      <color rgb="FF000000"/>
      <name val="Calibri"/>
      <scheme val="minor"/>
    </font>
    <font>
      <sz val="12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2" fontId="0" fillId="0" borderId="0" xfId="0" applyNumberFormat="1"/>
    <xf numFmtId="2" fontId="0" fillId="0" borderId="0" xfId="0" applyNumberFormat="1" applyFont="1"/>
    <xf numFmtId="2" fontId="0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0" fillId="0" borderId="0" xfId="0" applyNumberFormat="1" applyFont="1" applyAlignment="1">
      <alignment horizontal="center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showRuler="0" workbookViewId="0">
      <selection activeCell="I11" sqref="I11"/>
    </sheetView>
  </sheetViews>
  <sheetFormatPr baseColWidth="10" defaultRowHeight="15" x14ac:dyDescent="0"/>
  <cols>
    <col min="1" max="1" width="10.83203125" style="6"/>
    <col min="2" max="3" width="12.83203125" style="7" bestFit="1" customWidth="1"/>
    <col min="4" max="4" width="14.83203125" style="7" customWidth="1"/>
    <col min="5" max="5" width="14.1640625" style="7" customWidth="1"/>
    <col min="6" max="6" width="17.1640625" style="7" customWidth="1"/>
    <col min="7" max="7" width="12.83203125" style="7" bestFit="1" customWidth="1"/>
  </cols>
  <sheetData>
    <row r="1" spans="1:8" s="1" customFormat="1" ht="31">
      <c r="A1" s="2" t="s">
        <v>0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1</v>
      </c>
    </row>
    <row r="2" spans="1:8">
      <c r="A2" s="3">
        <v>1961.5</v>
      </c>
      <c r="B2" s="11">
        <v>0</v>
      </c>
      <c r="C2" s="4">
        <v>0</v>
      </c>
      <c r="D2" s="4">
        <v>0</v>
      </c>
      <c r="E2" s="4">
        <v>0</v>
      </c>
      <c r="F2" s="4">
        <f>SUM(E2,B2)</f>
        <v>0</v>
      </c>
      <c r="G2" s="10"/>
    </row>
    <row r="3" spans="1:8">
      <c r="A3" s="3">
        <v>1962.5</v>
      </c>
      <c r="B3" s="11">
        <v>0.64</v>
      </c>
      <c r="C3" s="4">
        <v>-3.7834171E-2</v>
      </c>
      <c r="D3" s="4">
        <v>0.79132499700000003</v>
      </c>
      <c r="E3" s="4">
        <v>0.03</v>
      </c>
      <c r="F3" s="4">
        <f t="shared" ref="F3:F53" si="0">SUM(E3,B3)</f>
        <v>0.67</v>
      </c>
      <c r="G3" s="10"/>
      <c r="H3" s="8"/>
    </row>
    <row r="4" spans="1:8">
      <c r="A4" s="3">
        <v>1963.5</v>
      </c>
      <c r="B4" s="11">
        <v>-0.94</v>
      </c>
      <c r="C4" s="4">
        <v>-1.3627165240000001</v>
      </c>
      <c r="D4" s="4">
        <v>0.51003208600000005</v>
      </c>
      <c r="E4" s="4">
        <v>7.0000000000000007E-2</v>
      </c>
      <c r="F4" s="4">
        <f t="shared" si="0"/>
        <v>-0.86999999999999988</v>
      </c>
      <c r="G4" s="10"/>
    </row>
    <row r="5" spans="1:8">
      <c r="A5" s="3">
        <v>1964.5</v>
      </c>
      <c r="B5" s="11">
        <v>-1.76</v>
      </c>
      <c r="C5" s="4">
        <v>-2.0335710329999999</v>
      </c>
      <c r="D5" s="4">
        <v>0.48130839600000003</v>
      </c>
      <c r="E5" s="4">
        <v>-0.06</v>
      </c>
      <c r="F5" s="4">
        <f t="shared" si="0"/>
        <v>-1.82</v>
      </c>
      <c r="G5" s="10"/>
    </row>
    <row r="6" spans="1:8">
      <c r="A6" s="3">
        <v>1965.5</v>
      </c>
      <c r="B6" s="11">
        <v>-2.46</v>
      </c>
      <c r="C6" s="4">
        <v>-2.5798488110000002</v>
      </c>
      <c r="D6" s="4">
        <v>0.32800797500000001</v>
      </c>
      <c r="E6" s="4">
        <v>0.01</v>
      </c>
      <c r="F6" s="4">
        <f t="shared" si="0"/>
        <v>-2.4500000000000002</v>
      </c>
      <c r="G6" s="10"/>
    </row>
    <row r="7" spans="1:8">
      <c r="A7" s="3">
        <v>1966.5</v>
      </c>
      <c r="B7" s="11">
        <v>-4.3600000000000003</v>
      </c>
      <c r="C7" s="4">
        <v>-4.4666758900000003</v>
      </c>
      <c r="D7" s="4">
        <v>0.21961748</v>
      </c>
      <c r="E7" s="4">
        <v>0.08</v>
      </c>
      <c r="F7" s="4">
        <f t="shared" si="0"/>
        <v>-4.28</v>
      </c>
      <c r="G7" s="10"/>
    </row>
    <row r="8" spans="1:8">
      <c r="A8" s="3">
        <v>1967.5</v>
      </c>
      <c r="B8" s="11">
        <v>-4.3</v>
      </c>
      <c r="C8" s="4">
        <v>-4.5841649520000001</v>
      </c>
      <c r="D8" s="4">
        <v>0.28923280499999998</v>
      </c>
      <c r="E8" s="4">
        <v>0.11</v>
      </c>
      <c r="F8" s="4">
        <f t="shared" si="0"/>
        <v>-4.1899999999999995</v>
      </c>
      <c r="G8" s="10"/>
    </row>
    <row r="9" spans="1:8">
      <c r="A9" s="3">
        <v>1968.5</v>
      </c>
      <c r="B9" s="11">
        <v>-4.2300000000000004</v>
      </c>
      <c r="C9" s="4">
        <v>-4.2808596080000001</v>
      </c>
      <c r="D9" s="4">
        <v>0.21195975</v>
      </c>
      <c r="E9" s="4">
        <v>0.13</v>
      </c>
      <c r="F9" s="4">
        <f t="shared" si="0"/>
        <v>-4.1000000000000005</v>
      </c>
      <c r="G9" s="10"/>
    </row>
    <row r="10" spans="1:8">
      <c r="A10" s="3">
        <v>1969.5</v>
      </c>
      <c r="B10" s="11">
        <v>-2.86</v>
      </c>
      <c r="C10" s="4">
        <v>-2.6193370890000001</v>
      </c>
      <c r="D10" s="4">
        <v>-0.20608468599999999</v>
      </c>
      <c r="E10" s="4">
        <v>0.24</v>
      </c>
      <c r="F10" s="4">
        <f t="shared" si="0"/>
        <v>-2.62</v>
      </c>
      <c r="G10" s="10"/>
    </row>
    <row r="11" spans="1:8">
      <c r="A11" s="3">
        <v>1970.5</v>
      </c>
      <c r="B11" s="11">
        <v>-2.08</v>
      </c>
      <c r="C11" s="4">
        <v>-1.8640393790000001</v>
      </c>
      <c r="D11" s="4">
        <v>-0.137028229</v>
      </c>
      <c r="E11" s="4">
        <v>0.24</v>
      </c>
      <c r="F11" s="4">
        <f t="shared" si="0"/>
        <v>-1.84</v>
      </c>
      <c r="G11" s="4">
        <f>LINEST(F2:F11)*1E+22/(3600*24*365*63000000000000)</f>
        <v>-1.9730537234342409</v>
      </c>
    </row>
    <row r="12" spans="1:8">
      <c r="A12" s="3">
        <v>1971.5</v>
      </c>
      <c r="B12" s="11">
        <v>-0.87</v>
      </c>
      <c r="C12" s="4">
        <v>-1.0291487479999999</v>
      </c>
      <c r="D12" s="4">
        <v>0.189956457</v>
      </c>
      <c r="E12" s="4">
        <v>0.21</v>
      </c>
      <c r="F12" s="4">
        <f t="shared" si="0"/>
        <v>-0.66</v>
      </c>
      <c r="G12" s="4">
        <f t="shared" ref="G12:G53" si="1">LINEST(F3:F12)*1E+22/(3600*24*365*63000000000000)</f>
        <v>-0.84254396786106611</v>
      </c>
    </row>
    <row r="13" spans="1:8">
      <c r="A13" s="3">
        <v>1972.5</v>
      </c>
      <c r="B13" s="11">
        <v>-0.01</v>
      </c>
      <c r="C13" s="4">
        <v>-0.51892128699999995</v>
      </c>
      <c r="D13" s="4">
        <v>0.53216156100000001</v>
      </c>
      <c r="E13" s="4">
        <v>0.3</v>
      </c>
      <c r="F13" s="4">
        <f t="shared" si="0"/>
        <v>0.28999999999999998</v>
      </c>
      <c r="G13" s="4">
        <f t="shared" si="1"/>
        <v>0.81386940849142775</v>
      </c>
    </row>
    <row r="14" spans="1:8">
      <c r="A14" s="3">
        <v>1973.5</v>
      </c>
      <c r="B14" s="11">
        <v>0.68</v>
      </c>
      <c r="C14" s="4">
        <v>-0.38415535299999998</v>
      </c>
      <c r="D14" s="4">
        <v>0.98189215399999996</v>
      </c>
      <c r="E14" s="4">
        <v>0.39</v>
      </c>
      <c r="F14" s="4">
        <f t="shared" si="0"/>
        <v>1.07</v>
      </c>
      <c r="G14" s="4">
        <f t="shared" si="1"/>
        <v>2.1908583552419176</v>
      </c>
    </row>
    <row r="15" spans="1:8">
      <c r="A15" s="3">
        <v>1974.5</v>
      </c>
      <c r="B15" s="11">
        <v>1.41</v>
      </c>
      <c r="C15" s="4">
        <v>0.47376811600000002</v>
      </c>
      <c r="D15" s="4">
        <v>-4.5980708000000002E-2</v>
      </c>
      <c r="E15" s="4">
        <v>0.27</v>
      </c>
      <c r="F15" s="4">
        <f t="shared" si="0"/>
        <v>1.68</v>
      </c>
      <c r="G15" s="4">
        <f t="shared" si="1"/>
        <v>3.2981844245162364</v>
      </c>
    </row>
    <row r="16" spans="1:8">
      <c r="A16" s="3">
        <v>1975.5</v>
      </c>
      <c r="B16" s="11">
        <v>3.36</v>
      </c>
      <c r="C16" s="4">
        <v>1.283883144</v>
      </c>
      <c r="D16" s="4">
        <v>2.1685762479999999</v>
      </c>
      <c r="E16" s="4">
        <v>0.32</v>
      </c>
      <c r="F16" s="4">
        <f t="shared" si="0"/>
        <v>3.6799999999999997</v>
      </c>
      <c r="G16" s="4">
        <f t="shared" si="1"/>
        <v>4.5296652348910094</v>
      </c>
    </row>
    <row r="17" spans="1:7">
      <c r="A17" s="3">
        <v>1976.5</v>
      </c>
      <c r="B17" s="11">
        <v>3.32</v>
      </c>
      <c r="C17" s="4">
        <v>1.800317741</v>
      </c>
      <c r="D17" s="4">
        <v>1.6381231919999999</v>
      </c>
      <c r="E17" s="4">
        <v>0.3</v>
      </c>
      <c r="F17" s="4">
        <f t="shared" si="0"/>
        <v>3.6199999999999997</v>
      </c>
      <c r="G17" s="4">
        <f t="shared" si="1"/>
        <v>4.756621321816656</v>
      </c>
    </row>
    <row r="18" spans="1:7">
      <c r="A18" s="3">
        <v>1977.5</v>
      </c>
      <c r="B18" s="11">
        <v>3.62</v>
      </c>
      <c r="C18" s="4">
        <v>2.341172367</v>
      </c>
      <c r="D18" s="4">
        <v>1.373379677</v>
      </c>
      <c r="E18" s="4">
        <v>0.47</v>
      </c>
      <c r="F18" s="4">
        <f t="shared" si="0"/>
        <v>4.09</v>
      </c>
      <c r="G18" s="4">
        <f t="shared" si="1"/>
        <v>4.660836091581908</v>
      </c>
    </row>
    <row r="19" spans="1:7">
      <c r="A19" s="3">
        <v>1978.5</v>
      </c>
      <c r="B19" s="11">
        <v>4.82</v>
      </c>
      <c r="C19" s="4">
        <v>3.6716079439999998</v>
      </c>
      <c r="D19" s="4">
        <v>1.3025115700000001</v>
      </c>
      <c r="E19" s="4">
        <v>0.46</v>
      </c>
      <c r="F19" s="4">
        <f t="shared" si="0"/>
        <v>5.28</v>
      </c>
      <c r="G19" s="4">
        <f t="shared" si="1"/>
        <v>4.4167972884360518</v>
      </c>
    </row>
    <row r="20" spans="1:7">
      <c r="A20" s="3">
        <v>1979.5</v>
      </c>
      <c r="B20" s="11">
        <v>4.83</v>
      </c>
      <c r="C20" s="4">
        <v>4.245148586</v>
      </c>
      <c r="D20" s="4">
        <v>0.73550505200000005</v>
      </c>
      <c r="E20" s="4">
        <v>0.54</v>
      </c>
      <c r="F20" s="4">
        <f t="shared" si="0"/>
        <v>5.37</v>
      </c>
      <c r="G20" s="4">
        <f t="shared" si="1"/>
        <v>4.1218153851334982</v>
      </c>
    </row>
    <row r="21" spans="1:7">
      <c r="A21" s="3">
        <v>1980.5</v>
      </c>
      <c r="B21" s="11">
        <v>3.59</v>
      </c>
      <c r="C21" s="4">
        <v>3.7293826779999999</v>
      </c>
      <c r="D21" s="4">
        <v>-0.143245078</v>
      </c>
      <c r="E21" s="4">
        <v>0.59</v>
      </c>
      <c r="F21" s="4">
        <f t="shared" si="0"/>
        <v>4.18</v>
      </c>
      <c r="G21" s="4">
        <f t="shared" si="1"/>
        <v>3.2743906412095152</v>
      </c>
    </row>
    <row r="22" spans="1:7">
      <c r="A22" s="3">
        <v>1981.5</v>
      </c>
      <c r="B22" s="11">
        <v>3.38</v>
      </c>
      <c r="C22" s="4">
        <v>3.1973856220000001</v>
      </c>
      <c r="D22" s="4">
        <v>0.31615634399999998</v>
      </c>
      <c r="E22" s="4">
        <v>0.64</v>
      </c>
      <c r="F22" s="4">
        <f t="shared" si="0"/>
        <v>4.0199999999999996</v>
      </c>
      <c r="G22" s="4">
        <f t="shared" si="1"/>
        <v>2.4117134720889157</v>
      </c>
    </row>
    <row r="23" spans="1:7">
      <c r="A23" s="3">
        <v>1982.5</v>
      </c>
      <c r="B23" s="11">
        <v>3.69</v>
      </c>
      <c r="C23" s="4">
        <v>3.199366978</v>
      </c>
      <c r="D23" s="4">
        <v>0.61747956900000001</v>
      </c>
      <c r="E23" s="4">
        <v>0.62</v>
      </c>
      <c r="F23" s="4">
        <f t="shared" si="0"/>
        <v>4.3099999999999996</v>
      </c>
      <c r="G23" s="4">
        <f t="shared" si="1"/>
        <v>1.6619042494232759</v>
      </c>
    </row>
    <row r="24" spans="1:7">
      <c r="A24" s="3">
        <v>1983.5</v>
      </c>
      <c r="B24" s="11">
        <v>3.79</v>
      </c>
      <c r="C24" s="4">
        <v>2.9116379339999998</v>
      </c>
      <c r="D24" s="4">
        <v>0.97649253300000005</v>
      </c>
      <c r="E24" s="4">
        <v>0.73</v>
      </c>
      <c r="F24" s="4">
        <f t="shared" si="0"/>
        <v>4.5199999999999996</v>
      </c>
      <c r="G24" s="4">
        <f t="shared" si="1"/>
        <v>0.98622181321318803</v>
      </c>
    </row>
    <row r="25" spans="1:7">
      <c r="A25" s="3">
        <v>1984.5</v>
      </c>
      <c r="B25" s="11">
        <v>4.55</v>
      </c>
      <c r="C25" s="4">
        <v>3.1527060769999999</v>
      </c>
      <c r="D25" s="4">
        <v>1.360668628</v>
      </c>
      <c r="E25" s="4">
        <v>0.66</v>
      </c>
      <c r="F25" s="4">
        <f t="shared" si="0"/>
        <v>5.21</v>
      </c>
      <c r="G25" s="4">
        <f t="shared" si="1"/>
        <v>0.49417857637035723</v>
      </c>
    </row>
    <row r="26" spans="1:7">
      <c r="A26" s="3">
        <v>1985.5</v>
      </c>
      <c r="B26" s="11">
        <v>5.24</v>
      </c>
      <c r="C26" s="4">
        <v>3.4051549950000002</v>
      </c>
      <c r="D26" s="4">
        <v>1.969538005</v>
      </c>
      <c r="E26" s="4">
        <v>0.68</v>
      </c>
      <c r="F26" s="4">
        <f t="shared" si="0"/>
        <v>5.92</v>
      </c>
      <c r="G26" s="4">
        <f t="shared" si="1"/>
        <v>0.65280379841516323</v>
      </c>
    </row>
    <row r="27" spans="1:7">
      <c r="A27" s="3">
        <v>1986.5</v>
      </c>
      <c r="B27" s="11">
        <v>5.48</v>
      </c>
      <c r="C27" s="4">
        <v>3.658024486</v>
      </c>
      <c r="D27" s="4">
        <v>1.9536085139999999</v>
      </c>
      <c r="E27" s="4">
        <v>0.75</v>
      </c>
      <c r="F27" s="4">
        <f t="shared" si="0"/>
        <v>6.23</v>
      </c>
      <c r="G27" s="4">
        <f t="shared" si="1"/>
        <v>0.73974262203587438</v>
      </c>
    </row>
    <row r="28" spans="1:7">
      <c r="A28" s="3">
        <v>1987.5</v>
      </c>
      <c r="B28" s="11">
        <v>5.79</v>
      </c>
      <c r="C28" s="4">
        <v>3.589672379</v>
      </c>
      <c r="D28" s="4">
        <v>2.258900621</v>
      </c>
      <c r="E28" s="4">
        <v>0.86</v>
      </c>
      <c r="F28" s="4">
        <f t="shared" si="0"/>
        <v>6.65</v>
      </c>
      <c r="G28" s="4">
        <f t="shared" si="1"/>
        <v>0.94046453762334048</v>
      </c>
    </row>
    <row r="29" spans="1:7">
      <c r="A29" s="3">
        <v>1988.5</v>
      </c>
      <c r="B29" s="11">
        <v>5.61</v>
      </c>
      <c r="C29" s="4">
        <v>3.4555278970000001</v>
      </c>
      <c r="D29" s="4">
        <v>2.102892046</v>
      </c>
      <c r="E29" s="4">
        <v>0.89</v>
      </c>
      <c r="F29" s="4">
        <f t="shared" si="0"/>
        <v>6.5</v>
      </c>
      <c r="G29" s="4">
        <f t="shared" si="1"/>
        <v>1.3431285628140022</v>
      </c>
    </row>
    <row r="30" spans="1:7">
      <c r="A30" s="3">
        <v>1989.5</v>
      </c>
      <c r="B30" s="11">
        <v>5.17</v>
      </c>
      <c r="C30" s="4">
        <v>3.321383414</v>
      </c>
      <c r="D30" s="4">
        <v>1.986205762</v>
      </c>
      <c r="E30" s="4">
        <v>0.88</v>
      </c>
      <c r="F30" s="4">
        <f t="shared" si="0"/>
        <v>6.05</v>
      </c>
      <c r="G30" s="4">
        <f t="shared" si="1"/>
        <v>1.5780159108418879</v>
      </c>
    </row>
    <row r="31" spans="1:7">
      <c r="A31" s="3">
        <v>1990.5</v>
      </c>
      <c r="B31" s="11">
        <v>5.28</v>
      </c>
      <c r="C31" s="4">
        <v>4.393560871</v>
      </c>
      <c r="D31" s="4">
        <v>1.053073444</v>
      </c>
      <c r="E31" s="4">
        <v>1</v>
      </c>
      <c r="F31" s="4">
        <f t="shared" si="0"/>
        <v>6.28</v>
      </c>
      <c r="G31" s="4">
        <f t="shared" si="1"/>
        <v>1.4352532110015623</v>
      </c>
    </row>
    <row r="32" spans="1:7">
      <c r="A32" s="3">
        <v>1991.5</v>
      </c>
      <c r="B32" s="11">
        <v>7.8</v>
      </c>
      <c r="C32" s="4">
        <v>5.476256287</v>
      </c>
      <c r="D32" s="4">
        <v>2.0399651369999998</v>
      </c>
      <c r="E32" s="4">
        <v>1.01</v>
      </c>
      <c r="F32" s="4">
        <f t="shared" si="0"/>
        <v>8.81</v>
      </c>
      <c r="G32" s="4">
        <f t="shared" si="1"/>
        <v>1.8052770462714662</v>
      </c>
    </row>
    <row r="33" spans="1:7">
      <c r="A33" s="3">
        <v>1992.5</v>
      </c>
      <c r="B33" s="11">
        <v>8.66</v>
      </c>
      <c r="C33" s="4">
        <v>6.2901866670000004</v>
      </c>
      <c r="D33" s="4">
        <v>2.451257504</v>
      </c>
      <c r="E33" s="4">
        <v>0.95</v>
      </c>
      <c r="F33" s="4">
        <f t="shared" si="0"/>
        <v>9.61</v>
      </c>
      <c r="G33" s="4">
        <f t="shared" si="1"/>
        <v>2.2000098103598864</v>
      </c>
    </row>
    <row r="34" spans="1:7">
      <c r="A34" s="3">
        <v>1993.5</v>
      </c>
      <c r="B34" s="11">
        <v>8.6</v>
      </c>
      <c r="C34" s="4">
        <v>6.3137661009999997</v>
      </c>
      <c r="D34" s="4">
        <v>2.357039329</v>
      </c>
      <c r="E34" s="4">
        <v>1</v>
      </c>
      <c r="F34" s="4">
        <f t="shared" si="0"/>
        <v>9.6</v>
      </c>
      <c r="G34" s="4">
        <f t="shared" si="1"/>
        <v>2.3391119281530242</v>
      </c>
    </row>
    <row r="35" spans="1:7">
      <c r="A35" s="3">
        <v>1994.5</v>
      </c>
      <c r="B35" s="11">
        <v>8.17</v>
      </c>
      <c r="C35" s="4">
        <v>5.9117719490000002</v>
      </c>
      <c r="D35" s="4">
        <v>2.3389250100000001</v>
      </c>
      <c r="E35" s="4">
        <v>1.06</v>
      </c>
      <c r="F35" s="4">
        <f t="shared" si="0"/>
        <v>9.23</v>
      </c>
      <c r="G35" s="4">
        <f t="shared" si="1"/>
        <v>2.2982354286260938</v>
      </c>
    </row>
    <row r="36" spans="1:7">
      <c r="A36" s="3">
        <v>1995.5</v>
      </c>
      <c r="B36" s="11">
        <v>9.31</v>
      </c>
      <c r="C36" s="4">
        <v>6.3312427759999999</v>
      </c>
      <c r="D36" s="4">
        <v>3.0793278750000002</v>
      </c>
      <c r="E36" s="4">
        <v>1.1599999999999999</v>
      </c>
      <c r="F36" s="4">
        <f t="shared" si="0"/>
        <v>10.47</v>
      </c>
      <c r="G36" s="4">
        <f t="shared" si="1"/>
        <v>2.5907769438971884</v>
      </c>
    </row>
    <row r="37" spans="1:7">
      <c r="A37" s="3">
        <v>1996.5</v>
      </c>
      <c r="B37" s="11">
        <v>9.8000000000000007</v>
      </c>
      <c r="C37" s="4">
        <v>6.8031475380000002</v>
      </c>
      <c r="D37" s="4">
        <v>3.1304159110000001</v>
      </c>
      <c r="E37" s="4">
        <v>1.1200000000000001</v>
      </c>
      <c r="F37" s="4">
        <f t="shared" si="0"/>
        <v>10.920000000000002</v>
      </c>
      <c r="G37" s="4">
        <f t="shared" si="1"/>
        <v>2.833290504523382</v>
      </c>
    </row>
    <row r="38" spans="1:7">
      <c r="A38" s="3">
        <v>1997.5</v>
      </c>
      <c r="B38" s="11">
        <v>9.76</v>
      </c>
      <c r="C38" s="4">
        <v>7.0605168650000003</v>
      </c>
      <c r="D38" s="4">
        <v>2.9454991970000002</v>
      </c>
      <c r="E38" s="4">
        <v>1.26</v>
      </c>
      <c r="F38" s="4">
        <f t="shared" si="0"/>
        <v>11.02</v>
      </c>
      <c r="G38" s="4">
        <f t="shared" si="1"/>
        <v>2.9580553426317007</v>
      </c>
    </row>
    <row r="39" spans="1:7">
      <c r="A39" s="3">
        <v>1998.5</v>
      </c>
      <c r="B39" s="11">
        <v>11</v>
      </c>
      <c r="C39" s="4">
        <v>7.2770222999999996</v>
      </c>
      <c r="D39" s="4">
        <v>3.9303568090000001</v>
      </c>
      <c r="E39" s="4">
        <v>1.4</v>
      </c>
      <c r="F39" s="4">
        <f t="shared" si="0"/>
        <v>12.4</v>
      </c>
      <c r="G39" s="4">
        <f t="shared" si="1"/>
        <v>3.14474502703828</v>
      </c>
    </row>
    <row r="40" spans="1:7">
      <c r="A40" s="3">
        <v>1999.5</v>
      </c>
      <c r="B40" s="11">
        <v>11</v>
      </c>
      <c r="C40" s="4">
        <v>7.2790032519999999</v>
      </c>
      <c r="D40" s="4">
        <v>3.9276632650000001</v>
      </c>
      <c r="E40" s="4">
        <v>1.31</v>
      </c>
      <c r="F40" s="4">
        <f t="shared" si="0"/>
        <v>12.31</v>
      </c>
      <c r="G40" s="4">
        <f t="shared" si="1"/>
        <v>2.7957695385397061</v>
      </c>
    </row>
    <row r="41" spans="1:7">
      <c r="A41" s="3">
        <v>2000.5</v>
      </c>
      <c r="B41" s="11">
        <v>12.05</v>
      </c>
      <c r="C41" s="4">
        <v>8.4839190089999992</v>
      </c>
      <c r="D41" s="4">
        <v>3.7618589729999998</v>
      </c>
      <c r="E41" s="4">
        <v>1.34</v>
      </c>
      <c r="F41" s="4">
        <f t="shared" si="0"/>
        <v>13.39</v>
      </c>
      <c r="G41" s="4">
        <f t="shared" si="1"/>
        <v>2.4385577404349608</v>
      </c>
    </row>
    <row r="42" spans="1:7">
      <c r="A42" s="3">
        <v>2001.5</v>
      </c>
      <c r="B42" s="11">
        <v>13.05</v>
      </c>
      <c r="C42" s="4">
        <v>9.1104759709999996</v>
      </c>
      <c r="D42" s="4">
        <v>4.1744134759999998</v>
      </c>
      <c r="E42" s="4">
        <v>1.45</v>
      </c>
      <c r="F42" s="4">
        <f t="shared" si="0"/>
        <v>14.5</v>
      </c>
      <c r="G42" s="4">
        <f t="shared" si="1"/>
        <v>2.8012604116104884</v>
      </c>
    </row>
    <row r="43" spans="1:7">
      <c r="A43" s="3">
        <v>2002.5</v>
      </c>
      <c r="B43" s="11">
        <v>14.24</v>
      </c>
      <c r="C43" s="4">
        <v>9.8411478609999996</v>
      </c>
      <c r="D43" s="4">
        <v>4.4828530510000002</v>
      </c>
      <c r="E43" s="4">
        <v>1.52</v>
      </c>
      <c r="F43" s="4">
        <f t="shared" si="0"/>
        <v>15.76</v>
      </c>
      <c r="G43" s="4">
        <f t="shared" si="1"/>
        <v>3.4311855722307274</v>
      </c>
    </row>
    <row r="44" spans="1:7">
      <c r="A44" s="3">
        <v>2003.5</v>
      </c>
      <c r="B44" s="11">
        <v>14.94</v>
      </c>
      <c r="C44" s="4">
        <v>10.699071330000001</v>
      </c>
      <c r="D44" s="4">
        <v>4.5241239589999998</v>
      </c>
      <c r="E44" s="4">
        <v>1.57</v>
      </c>
      <c r="F44" s="4">
        <f t="shared" si="0"/>
        <v>16.509999999999998</v>
      </c>
      <c r="G44" s="4">
        <f t="shared" si="1"/>
        <v>3.8884532796252724</v>
      </c>
    </row>
    <row r="45" spans="1:7">
      <c r="A45" s="3">
        <v>2004.5</v>
      </c>
      <c r="B45" s="11">
        <v>16.57</v>
      </c>
      <c r="C45" s="4">
        <v>11.723699119999999</v>
      </c>
      <c r="D45" s="4">
        <v>5.0402325320000001</v>
      </c>
      <c r="E45" s="4">
        <v>1.6</v>
      </c>
      <c r="F45" s="4">
        <f t="shared" si="0"/>
        <v>18.170000000000002</v>
      </c>
      <c r="G45" s="4">
        <f t="shared" si="1"/>
        <v>4.2557316783597861</v>
      </c>
    </row>
    <row r="46" spans="1:7">
      <c r="A46" s="3">
        <v>2005.5</v>
      </c>
      <c r="B46" s="11">
        <v>16.760000000000002</v>
      </c>
      <c r="C46" s="4">
        <v>11.92901715</v>
      </c>
      <c r="D46" s="4">
        <v>5.1179524819999997</v>
      </c>
      <c r="E46" s="4">
        <v>1.66</v>
      </c>
      <c r="F46" s="4">
        <f t="shared" si="0"/>
        <v>18.420000000000002</v>
      </c>
      <c r="G46" s="4">
        <f t="shared" si="1"/>
        <v>4.5623054248117683</v>
      </c>
    </row>
    <row r="47" spans="1:7">
      <c r="A47" s="3">
        <v>2006.5</v>
      </c>
      <c r="B47" s="11">
        <v>17.190000000000001</v>
      </c>
      <c r="C47" s="4">
        <v>12.019811300000001</v>
      </c>
      <c r="D47" s="4">
        <v>5.3101963000000003</v>
      </c>
      <c r="E47" s="4">
        <v>1.68</v>
      </c>
      <c r="F47" s="4">
        <f t="shared" si="0"/>
        <v>18.87</v>
      </c>
      <c r="G47" s="4">
        <f t="shared" si="1"/>
        <v>4.6583957035504486</v>
      </c>
    </row>
    <row r="48" spans="1:7">
      <c r="A48" s="3">
        <v>2007.5</v>
      </c>
      <c r="B48" s="11">
        <v>17.43</v>
      </c>
      <c r="C48" s="4">
        <v>12.19594659</v>
      </c>
      <c r="D48" s="4">
        <v>5.5161398159999999</v>
      </c>
      <c r="E48" s="4">
        <v>1.72</v>
      </c>
      <c r="F48" s="4">
        <f t="shared" si="0"/>
        <v>19.149999999999999</v>
      </c>
      <c r="G48" s="4">
        <f t="shared" si="1"/>
        <v>4.3798864194602407</v>
      </c>
    </row>
    <row r="49" spans="1:7" s="9" customFormat="1">
      <c r="A49" s="12">
        <v>2008.5</v>
      </c>
      <c r="B49" s="4">
        <v>18.86</v>
      </c>
      <c r="C49" s="4">
        <v>12.69846862</v>
      </c>
      <c r="D49" s="4">
        <v>5.7810944099999997</v>
      </c>
      <c r="E49" s="4">
        <v>1.73</v>
      </c>
      <c r="F49" s="4">
        <f t="shared" si="0"/>
        <v>20.59</v>
      </c>
      <c r="G49" s="4">
        <f t="shared" si="1"/>
        <v>4.4637747580416285</v>
      </c>
    </row>
    <row r="50" spans="1:7" s="9" customFormat="1">
      <c r="A50" s="12">
        <v>2009.5</v>
      </c>
      <c r="B50" s="4">
        <v>19.350000000000001</v>
      </c>
      <c r="C50" s="10">
        <f>C49+0.6</f>
        <v>13.29846862</v>
      </c>
      <c r="D50" s="10">
        <f>D49+0.4</f>
        <v>6.18109441</v>
      </c>
      <c r="E50" s="10">
        <f>E49+0.05</f>
        <v>1.78</v>
      </c>
      <c r="F50" s="4">
        <f t="shared" si="0"/>
        <v>21.130000000000003</v>
      </c>
      <c r="G50" s="4">
        <f>LINEST(F41:F50)*1E+22/(3600*24*365*63000000000000)</f>
        <v>4.1660474182036848</v>
      </c>
    </row>
    <row r="51" spans="1:7" s="9" customFormat="1">
      <c r="A51" s="13">
        <v>2010.5</v>
      </c>
      <c r="B51" s="4">
        <v>19.989999999999998</v>
      </c>
      <c r="C51" s="10">
        <f t="shared" ref="C51" si="2">C50+0.6</f>
        <v>13.898468619999999</v>
      </c>
      <c r="D51" s="10">
        <f t="shared" ref="D51" si="3">D50+0.4</f>
        <v>6.5810944100000004</v>
      </c>
      <c r="E51" s="10">
        <f t="shared" ref="E51" si="4">E50+0.05</f>
        <v>1.83</v>
      </c>
      <c r="F51" s="4">
        <f t="shared" si="0"/>
        <v>21.82</v>
      </c>
      <c r="G51" s="4">
        <f t="shared" si="1"/>
        <v>3.882047261042695</v>
      </c>
    </row>
    <row r="52" spans="1:7" s="9" customFormat="1">
      <c r="A52" s="13">
        <v>2011.5</v>
      </c>
      <c r="B52" s="10">
        <f>LINEST(B41:B51)+B51</f>
        <v>20.75690909090909</v>
      </c>
      <c r="C52" s="10">
        <f t="shared" ref="C52:E52" si="5">LINEST(C41:C51)+C51</f>
        <v>14.40470992570909</v>
      </c>
      <c r="D52" s="10">
        <f t="shared" si="5"/>
        <v>6.8381091416363642</v>
      </c>
      <c r="E52" s="10">
        <f t="shared" si="5"/>
        <v>1.8734545454545455</v>
      </c>
      <c r="F52" s="4">
        <f t="shared" si="0"/>
        <v>22.630363636363636</v>
      </c>
      <c r="G52" s="4">
        <f t="shared" si="1"/>
        <v>3.6786797429756715</v>
      </c>
    </row>
    <row r="53" spans="1:7" s="9" customFormat="1">
      <c r="A53" s="13">
        <v>2012.5</v>
      </c>
      <c r="B53" s="10">
        <f>LINEST(B42:B52)+B52</f>
        <v>21.484314049586775</v>
      </c>
      <c r="C53" s="10">
        <f t="shared" ref="C53:E53" si="6">LINEST(C42:C52)+C52</f>
        <v>14.883938226795866</v>
      </c>
      <c r="D53" s="10">
        <f t="shared" si="6"/>
        <v>7.0977661071561986</v>
      </c>
      <c r="E53" s="10">
        <f t="shared" si="6"/>
        <v>1.9126115702479338</v>
      </c>
      <c r="F53" s="4">
        <f t="shared" si="0"/>
        <v>23.396925619834708</v>
      </c>
      <c r="G53" s="4">
        <f t="shared" si="1"/>
        <v>3.6125331262254661</v>
      </c>
    </row>
    <row r="54" spans="1:7" s="9" customFormat="1">
      <c r="A54" s="5"/>
      <c r="B54" s="10"/>
      <c r="C54" s="10"/>
      <c r="D54" s="10"/>
      <c r="E54" s="10"/>
      <c r="F54" s="10"/>
      <c r="G54" s="10"/>
    </row>
    <row r="55" spans="1:7">
      <c r="A55" s="7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Nuccitelli</dc:creator>
  <cp:lastModifiedBy>Dana Nuccitelli</cp:lastModifiedBy>
  <dcterms:created xsi:type="dcterms:W3CDTF">2013-06-23T23:50:56Z</dcterms:created>
  <dcterms:modified xsi:type="dcterms:W3CDTF">2013-06-28T03:10:29Z</dcterms:modified>
</cp:coreProperties>
</file>